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2 jour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APSAP</author>
  </authors>
  <commentList>
    <comment ref="C32" authorId="0">
      <text>
        <r>
          <rPr>
            <b/>
            <sz val="8"/>
            <rFont val="Tahoma"/>
            <family val="0"/>
          </rPr>
          <t>APSAP:</t>
        </r>
        <r>
          <rPr>
            <sz val="8"/>
            <rFont val="Tahoma"/>
            <family val="0"/>
          </rPr>
          <t xml:space="preserve">
3m X 40 stands</t>
        </r>
      </text>
    </comment>
    <comment ref="C33" authorId="0">
      <text>
        <r>
          <rPr>
            <b/>
            <sz val="8"/>
            <rFont val="Tahoma"/>
            <family val="0"/>
          </rPr>
          <t>APSAP:</t>
        </r>
        <r>
          <rPr>
            <sz val="8"/>
            <rFont val="Tahoma"/>
            <family val="0"/>
          </rPr>
          <t xml:space="preserve">
3m x 10 stand</t>
        </r>
      </text>
    </comment>
  </commentList>
</comments>
</file>

<file path=xl/sharedStrings.xml><?xml version="1.0" encoding="utf-8"?>
<sst xmlns="http://schemas.openxmlformats.org/spreadsheetml/2006/main" count="54" uniqueCount="53">
  <si>
    <t>buvette</t>
  </si>
  <si>
    <t>assurance</t>
  </si>
  <si>
    <t>location chaises</t>
  </si>
  <si>
    <t>tarifs</t>
  </si>
  <si>
    <t>quantités</t>
  </si>
  <si>
    <t>total</t>
  </si>
  <si>
    <t>agrément agencement</t>
  </si>
  <si>
    <t>agrément electricité</t>
  </si>
  <si>
    <t>10 stands de 3m pour dessinateurs</t>
  </si>
  <si>
    <t>nappes</t>
  </si>
  <si>
    <t>cloison</t>
  </si>
  <si>
    <t>Location</t>
  </si>
  <si>
    <t>Décoration</t>
  </si>
  <si>
    <t>Salle ariane 991m²</t>
  </si>
  <si>
    <t>Camion week-end</t>
  </si>
  <si>
    <t>Budget festival avril 2010</t>
  </si>
  <si>
    <t>chaise</t>
  </si>
  <si>
    <t>Tables d'1m</t>
  </si>
  <si>
    <t>moquette 4€ m² ou sticker d'itinéraire</t>
  </si>
  <si>
    <t>Communication</t>
  </si>
  <si>
    <t>Sketch book</t>
  </si>
  <si>
    <t>Simulation</t>
  </si>
  <si>
    <t>Nbr de jour</t>
  </si>
  <si>
    <t>Prix de vente            par jour</t>
  </si>
  <si>
    <t>Entrée</t>
  </si>
  <si>
    <t>Pass deux jours</t>
  </si>
  <si>
    <t>Litho du dessin de l'affiche</t>
  </si>
  <si>
    <t>Service de sécurité</t>
  </si>
  <si>
    <t>Amortissement par mètre linéaire de stand</t>
  </si>
  <si>
    <t>Recettes</t>
  </si>
  <si>
    <t>2 sketch book</t>
  </si>
  <si>
    <t>Téléphone</t>
  </si>
  <si>
    <t>site internet</t>
  </si>
  <si>
    <t>affiche du festival réalisé par artiste</t>
  </si>
  <si>
    <t>affiche tirage</t>
  </si>
  <si>
    <t>flyers</t>
  </si>
  <si>
    <t>journaux</t>
  </si>
  <si>
    <t>Sécurité</t>
  </si>
  <si>
    <t xml:space="preserve">Toutes les recettes excédentaires iront pour la prochaine convention </t>
  </si>
  <si>
    <t>table + nappe + 2 chaises gratuites par exposant</t>
  </si>
  <si>
    <t>prestation ménage</t>
  </si>
  <si>
    <t>5 dessinateurs (déplacement, hôtel et restaurant)</t>
  </si>
  <si>
    <t>coût postaux</t>
  </si>
  <si>
    <t>Lignes en noire amorties par membres</t>
  </si>
  <si>
    <t>Buvette</t>
  </si>
  <si>
    <t>40 stands de 3m pour les vendeurs</t>
  </si>
  <si>
    <t>Equilibre</t>
  </si>
  <si>
    <t>Divers</t>
  </si>
  <si>
    <t xml:space="preserve"> et 1 jour montage et démontage</t>
  </si>
  <si>
    <t>salle réserver pour 2 jours d'expo</t>
  </si>
  <si>
    <t>Dépenses réelles</t>
  </si>
  <si>
    <t>Coût réel par table</t>
  </si>
  <si>
    <t>Rentrée sponsor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</si>
</sst>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#,##0_ ;[Red]\-#,##0\ 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6" borderId="0" xfId="0" applyFont="1" applyFill="1" applyAlignment="1">
      <alignment horizontal="center" vertical="center"/>
    </xf>
    <xf numFmtId="165" fontId="2" fillId="6" borderId="0" xfId="0" applyNumberFormat="1" applyFont="1" applyFill="1" applyAlignment="1">
      <alignment horizontal="center" vertical="center"/>
    </xf>
    <xf numFmtId="165" fontId="6" fillId="7" borderId="0" xfId="0" applyNumberFormat="1" applyFont="1" applyFill="1" applyAlignment="1">
      <alignment/>
    </xf>
    <xf numFmtId="0" fontId="6" fillId="7" borderId="0" xfId="0" applyFont="1" applyFill="1" applyAlignment="1">
      <alignment horizontal="center"/>
    </xf>
    <xf numFmtId="165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6">
      <selection activeCell="I47" sqref="I47"/>
    </sheetView>
  </sheetViews>
  <sheetFormatPr defaultColWidth="11.421875" defaultRowHeight="12.75"/>
  <cols>
    <col min="1" max="1" width="18.421875" style="2" customWidth="1"/>
    <col min="2" max="2" width="42.421875" style="0" bestFit="1" customWidth="1"/>
    <col min="3" max="3" width="13.28125" style="3" customWidth="1"/>
    <col min="4" max="4" width="13.28125" style="0" customWidth="1"/>
    <col min="5" max="5" width="16.00390625" style="3" customWidth="1"/>
    <col min="9" max="9" width="14.421875" style="0" customWidth="1"/>
  </cols>
  <sheetData>
    <row r="1" ht="12.75">
      <c r="A1" s="9">
        <v>39886</v>
      </c>
    </row>
    <row r="2" spans="2:9" ht="23.25">
      <c r="B2" s="19" t="s">
        <v>15</v>
      </c>
      <c r="C2" s="19"/>
      <c r="D2" s="19"/>
      <c r="E2" s="19"/>
      <c r="F2" s="19"/>
      <c r="G2" s="19"/>
      <c r="H2" s="19"/>
      <c r="I2" s="19"/>
    </row>
    <row r="3" ht="12.75"/>
    <row r="4" ht="12.75"/>
    <row r="5" spans="3:5" ht="12.75">
      <c r="C5" s="4" t="s">
        <v>3</v>
      </c>
      <c r="D5" s="1" t="s">
        <v>4</v>
      </c>
      <c r="E5" s="4" t="s">
        <v>5</v>
      </c>
    </row>
    <row r="6" spans="1:8" ht="12.75">
      <c r="A6" s="20" t="s">
        <v>11</v>
      </c>
      <c r="B6" t="s">
        <v>13</v>
      </c>
      <c r="C6" s="4">
        <v>7500</v>
      </c>
      <c r="D6" s="10">
        <v>2.5</v>
      </c>
      <c r="E6" s="13">
        <v>17800</v>
      </c>
      <c r="F6" s="13"/>
      <c r="G6" s="11"/>
      <c r="H6" t="s">
        <v>49</v>
      </c>
    </row>
    <row r="7" spans="1:8" ht="12.75">
      <c r="A7" s="20"/>
      <c r="B7" t="s">
        <v>17</v>
      </c>
      <c r="C7" s="4">
        <v>50</v>
      </c>
      <c r="D7" s="5">
        <v>150</v>
      </c>
      <c r="E7" s="4">
        <f aca="true" t="shared" si="0" ref="E7:E25">C7*D7</f>
        <v>7500</v>
      </c>
      <c r="H7" t="s">
        <v>48</v>
      </c>
    </row>
    <row r="8" spans="1:10" ht="12.75">
      <c r="A8" s="20"/>
      <c r="B8" t="s">
        <v>2</v>
      </c>
      <c r="C8" s="4">
        <v>25</v>
      </c>
      <c r="D8" s="5">
        <v>75</v>
      </c>
      <c r="E8" s="4">
        <f t="shared" si="0"/>
        <v>1875</v>
      </c>
      <c r="G8" s="17"/>
      <c r="H8" s="17"/>
      <c r="I8" s="17"/>
      <c r="J8" s="17"/>
    </row>
    <row r="9" spans="1:5" ht="12.75">
      <c r="A9" s="20"/>
      <c r="B9" t="s">
        <v>14</v>
      </c>
      <c r="C9" s="4">
        <v>300</v>
      </c>
      <c r="D9" s="1">
        <v>1</v>
      </c>
      <c r="E9" s="13">
        <f t="shared" si="0"/>
        <v>300</v>
      </c>
    </row>
    <row r="10" spans="1:5" ht="12.75">
      <c r="A10" s="7"/>
      <c r="B10" t="s">
        <v>47</v>
      </c>
      <c r="C10" s="4">
        <v>3000</v>
      </c>
      <c r="D10" s="1">
        <v>1</v>
      </c>
      <c r="E10" s="13">
        <f t="shared" si="0"/>
        <v>3000</v>
      </c>
    </row>
    <row r="11" spans="1:8" ht="12.75">
      <c r="A11" s="7"/>
      <c r="B11" t="s">
        <v>0</v>
      </c>
      <c r="C11" s="4">
        <v>1000</v>
      </c>
      <c r="D11" s="1">
        <v>1</v>
      </c>
      <c r="E11" s="13">
        <f>C11*D11</f>
        <v>1000</v>
      </c>
      <c r="G11" s="12"/>
      <c r="H11" t="s">
        <v>28</v>
      </c>
    </row>
    <row r="12" spans="1:5" ht="12.75">
      <c r="A12" s="7"/>
      <c r="B12" t="s">
        <v>1</v>
      </c>
      <c r="C12" s="4">
        <v>900</v>
      </c>
      <c r="D12" s="1">
        <v>1</v>
      </c>
      <c r="E12" s="13">
        <f t="shared" si="0"/>
        <v>900</v>
      </c>
    </row>
    <row r="13" spans="1:5" ht="12.75">
      <c r="A13" s="7"/>
      <c r="B13" t="s">
        <v>41</v>
      </c>
      <c r="C13" s="4">
        <v>15000</v>
      </c>
      <c r="D13" s="1">
        <v>1</v>
      </c>
      <c r="E13" s="13">
        <f t="shared" si="0"/>
        <v>15000</v>
      </c>
    </row>
    <row r="14" spans="1:5" ht="12.75">
      <c r="A14" s="7"/>
      <c r="B14" t="s">
        <v>40</v>
      </c>
      <c r="C14" s="4">
        <v>1500</v>
      </c>
      <c r="D14" s="1">
        <v>1</v>
      </c>
      <c r="E14" s="13">
        <f t="shared" si="0"/>
        <v>1500</v>
      </c>
    </row>
    <row r="15" spans="1:5" ht="12.75">
      <c r="A15" s="7"/>
      <c r="B15" t="s">
        <v>42</v>
      </c>
      <c r="C15" s="4">
        <v>250</v>
      </c>
      <c r="D15" s="1">
        <v>1</v>
      </c>
      <c r="E15" s="13">
        <f t="shared" si="0"/>
        <v>250</v>
      </c>
    </row>
    <row r="16" spans="1:10" ht="12.75">
      <c r="A16" s="20" t="s">
        <v>37</v>
      </c>
      <c r="B16" t="s">
        <v>6</v>
      </c>
      <c r="C16" s="4">
        <v>454.48</v>
      </c>
      <c r="D16" s="1">
        <v>1</v>
      </c>
      <c r="E16" s="13">
        <f t="shared" si="0"/>
        <v>454.48</v>
      </c>
      <c r="G16" s="22" t="s">
        <v>43</v>
      </c>
      <c r="H16" s="22"/>
      <c r="I16" s="22"/>
      <c r="J16" s="22"/>
    </row>
    <row r="17" spans="1:5" ht="12.75">
      <c r="A17" s="20"/>
      <c r="B17" t="s">
        <v>7</v>
      </c>
      <c r="C17" s="4">
        <v>0</v>
      </c>
      <c r="D17" s="1">
        <v>1</v>
      </c>
      <c r="E17" s="13">
        <f t="shared" si="0"/>
        <v>0</v>
      </c>
    </row>
    <row r="18" spans="1:5" ht="12.75">
      <c r="A18" s="20"/>
      <c r="B18" t="s">
        <v>27</v>
      </c>
      <c r="C18" s="4">
        <v>400</v>
      </c>
      <c r="D18" s="1">
        <v>4</v>
      </c>
      <c r="E18" s="13">
        <f t="shared" si="0"/>
        <v>1600</v>
      </c>
    </row>
    <row r="19" spans="1:5" ht="12.75">
      <c r="A19" s="21" t="s">
        <v>19</v>
      </c>
      <c r="B19" t="s">
        <v>31</v>
      </c>
      <c r="C19" s="4">
        <v>30</v>
      </c>
      <c r="D19" s="1">
        <v>12</v>
      </c>
      <c r="E19" s="13">
        <f t="shared" si="0"/>
        <v>360</v>
      </c>
    </row>
    <row r="20" spans="1:5" ht="12.75">
      <c r="A20" s="21"/>
      <c r="B20" t="s">
        <v>34</v>
      </c>
      <c r="C20" s="4">
        <v>500</v>
      </c>
      <c r="D20" s="1">
        <v>1</v>
      </c>
      <c r="E20" s="15">
        <f t="shared" si="0"/>
        <v>500</v>
      </c>
    </row>
    <row r="21" spans="1:5" ht="12.75">
      <c r="A21" s="21"/>
      <c r="B21" t="s">
        <v>32</v>
      </c>
      <c r="C21" s="4">
        <v>3000</v>
      </c>
      <c r="D21" s="1">
        <v>1</v>
      </c>
      <c r="E21" s="15">
        <f t="shared" si="0"/>
        <v>3000</v>
      </c>
    </row>
    <row r="22" spans="1:5" ht="12.75">
      <c r="A22" s="21"/>
      <c r="B22" t="s">
        <v>35</v>
      </c>
      <c r="C22" s="4">
        <v>3000</v>
      </c>
      <c r="D22" s="1">
        <v>1</v>
      </c>
      <c r="E22" s="15">
        <f t="shared" si="0"/>
        <v>3000</v>
      </c>
    </row>
    <row r="23" spans="1:5" ht="12.75">
      <c r="A23" s="21"/>
      <c r="B23" t="s">
        <v>36</v>
      </c>
      <c r="C23" s="16">
        <v>3500</v>
      </c>
      <c r="D23" s="1">
        <v>1</v>
      </c>
      <c r="E23" s="13">
        <f t="shared" si="0"/>
        <v>3500</v>
      </c>
    </row>
    <row r="24" spans="1:5" ht="12.75">
      <c r="A24" s="21"/>
      <c r="B24" t="s">
        <v>30</v>
      </c>
      <c r="C24" s="4">
        <v>10</v>
      </c>
      <c r="D24" s="1">
        <v>1000</v>
      </c>
      <c r="E24" s="4">
        <f t="shared" si="0"/>
        <v>10000</v>
      </c>
    </row>
    <row r="25" spans="1:5" ht="12.75">
      <c r="A25" s="21"/>
      <c r="B25" t="s">
        <v>33</v>
      </c>
      <c r="C25" s="4">
        <v>1200</v>
      </c>
      <c r="D25" s="1">
        <v>1</v>
      </c>
      <c r="E25" s="4">
        <f t="shared" si="0"/>
        <v>1200</v>
      </c>
    </row>
    <row r="26" spans="1:5" ht="12.75">
      <c r="A26" s="20" t="s">
        <v>12</v>
      </c>
      <c r="B26" t="s">
        <v>18</v>
      </c>
      <c r="C26" s="4">
        <v>4</v>
      </c>
      <c r="D26" s="1">
        <v>100</v>
      </c>
      <c r="E26" s="13">
        <f>C26*D26</f>
        <v>400</v>
      </c>
    </row>
    <row r="27" spans="1:5" ht="12.75">
      <c r="A27" s="20"/>
      <c r="B27" t="s">
        <v>9</v>
      </c>
      <c r="C27" s="4">
        <v>100</v>
      </c>
      <c r="D27" s="1">
        <v>1</v>
      </c>
      <c r="E27" s="13">
        <f>C27*D27</f>
        <v>100</v>
      </c>
    </row>
    <row r="28" spans="1:5" ht="12.75">
      <c r="A28" s="20"/>
      <c r="B28" t="s">
        <v>10</v>
      </c>
      <c r="C28" s="4">
        <v>45</v>
      </c>
      <c r="D28" s="1">
        <v>0</v>
      </c>
      <c r="E28" s="4">
        <f>C28*D28</f>
        <v>0</v>
      </c>
    </row>
    <row r="29" spans="1:5" ht="12.75">
      <c r="A29" s="7"/>
      <c r="C29" s="4"/>
      <c r="D29" s="1"/>
      <c r="E29" s="6"/>
    </row>
    <row r="30" spans="1:8" ht="12.75">
      <c r="A30" s="7"/>
      <c r="C30" s="4"/>
      <c r="E30" s="14">
        <f>SUM(E6:E28)</f>
        <v>73239.48000000001</v>
      </c>
      <c r="F30" s="29">
        <f>SUM(E6+E9+E10+E11+E12+E13+E14+E15+E16+E17+E18+E19+E23+E26+E27)</f>
        <v>46164.48</v>
      </c>
      <c r="G30" s="30" t="s">
        <v>50</v>
      </c>
      <c r="H30" s="30"/>
    </row>
    <row r="31" spans="1:5" ht="12.75">
      <c r="A31" s="7"/>
      <c r="C31" s="4"/>
      <c r="D31" s="1"/>
      <c r="E31" s="4"/>
    </row>
    <row r="32" spans="1:8" ht="12.75">
      <c r="A32" s="7"/>
      <c r="B32" t="s">
        <v>45</v>
      </c>
      <c r="C32" s="8">
        <v>120</v>
      </c>
      <c r="D32" s="1"/>
      <c r="E32" s="24">
        <f>E30/C32</f>
        <v>610.3290000000001</v>
      </c>
      <c r="F32" s="31">
        <f>F30/C32</f>
        <v>384.704</v>
      </c>
      <c r="G32" s="32" t="s">
        <v>51</v>
      </c>
      <c r="H32" s="32"/>
    </row>
    <row r="33" spans="1:8" ht="12.75">
      <c r="A33" s="7"/>
      <c r="B33" t="s">
        <v>8</v>
      </c>
      <c r="C33" s="8">
        <v>30</v>
      </c>
      <c r="D33" s="1"/>
      <c r="E33" s="24"/>
      <c r="F33" s="32"/>
      <c r="G33" s="32"/>
      <c r="H33" s="32"/>
    </row>
    <row r="34" spans="1:9" ht="12.75">
      <c r="A34" s="7"/>
      <c r="G34" s="26" t="s">
        <v>21</v>
      </c>
      <c r="H34" s="26"/>
      <c r="I34" s="26"/>
    </row>
    <row r="35" spans="1:8" ht="12.75">
      <c r="A35" s="7"/>
      <c r="H35" s="1" t="s">
        <v>22</v>
      </c>
    </row>
    <row r="36" spans="1:9" ht="12.75" customHeight="1">
      <c r="A36" s="25" t="s">
        <v>23</v>
      </c>
      <c r="B36" t="s">
        <v>39</v>
      </c>
      <c r="C36" s="4">
        <v>100</v>
      </c>
      <c r="D36" s="1">
        <v>1</v>
      </c>
      <c r="E36" s="4">
        <f aca="true" t="shared" si="1" ref="E36:E43">C36*D36</f>
        <v>100</v>
      </c>
      <c r="G36" s="1">
        <v>120</v>
      </c>
      <c r="H36" s="1">
        <v>2</v>
      </c>
      <c r="I36" s="4">
        <f aca="true" t="shared" si="2" ref="I36:I43">C36*G36*H36</f>
        <v>24000</v>
      </c>
    </row>
    <row r="37" spans="1:9" ht="12.75">
      <c r="A37" s="25"/>
      <c r="B37" t="s">
        <v>16</v>
      </c>
      <c r="C37" s="4">
        <v>25</v>
      </c>
      <c r="D37" s="1">
        <v>1</v>
      </c>
      <c r="E37" s="4">
        <f t="shared" si="1"/>
        <v>25</v>
      </c>
      <c r="G37" s="1">
        <v>30</v>
      </c>
      <c r="H37" s="1">
        <v>0</v>
      </c>
      <c r="I37" s="4">
        <f t="shared" si="2"/>
        <v>0</v>
      </c>
    </row>
    <row r="38" spans="1:9" ht="12.75">
      <c r="A38" s="25"/>
      <c r="B38" t="s">
        <v>10</v>
      </c>
      <c r="C38" s="4">
        <v>45</v>
      </c>
      <c r="D38" s="1">
        <v>1</v>
      </c>
      <c r="E38" s="4">
        <f t="shared" si="1"/>
        <v>45</v>
      </c>
      <c r="G38" s="1">
        <v>0</v>
      </c>
      <c r="H38" s="1">
        <v>0</v>
      </c>
      <c r="I38" s="4">
        <f t="shared" si="2"/>
        <v>0</v>
      </c>
    </row>
    <row r="39" spans="1:9" ht="12.75">
      <c r="A39" s="25"/>
      <c r="B39" t="s">
        <v>20</v>
      </c>
      <c r="C39" s="4">
        <v>10</v>
      </c>
      <c r="D39" s="1">
        <v>1</v>
      </c>
      <c r="E39" s="4">
        <f t="shared" si="1"/>
        <v>10</v>
      </c>
      <c r="G39" s="1">
        <v>300</v>
      </c>
      <c r="H39" s="1">
        <v>1</v>
      </c>
      <c r="I39" s="4">
        <f t="shared" si="2"/>
        <v>3000</v>
      </c>
    </row>
    <row r="40" spans="1:9" ht="12.75">
      <c r="A40" s="25"/>
      <c r="B40" t="s">
        <v>26</v>
      </c>
      <c r="C40" s="4">
        <v>20</v>
      </c>
      <c r="D40" s="1">
        <v>1</v>
      </c>
      <c r="E40" s="4">
        <f t="shared" si="1"/>
        <v>20</v>
      </c>
      <c r="G40" s="1">
        <v>30</v>
      </c>
      <c r="H40" s="1">
        <v>1</v>
      </c>
      <c r="I40" s="4">
        <f t="shared" si="2"/>
        <v>600</v>
      </c>
    </row>
    <row r="41" spans="1:9" ht="12.75">
      <c r="A41" s="25"/>
      <c r="B41" t="s">
        <v>44</v>
      </c>
      <c r="C41" s="4">
        <v>0</v>
      </c>
      <c r="D41" s="1">
        <v>0</v>
      </c>
      <c r="E41" s="4">
        <f>C41*D41</f>
        <v>0</v>
      </c>
      <c r="G41" s="1">
        <v>0</v>
      </c>
      <c r="H41" s="1"/>
      <c r="I41" s="4">
        <f t="shared" si="2"/>
        <v>0</v>
      </c>
    </row>
    <row r="42" spans="1:9" ht="12.75">
      <c r="A42" s="25"/>
      <c r="B42" t="s">
        <v>24</v>
      </c>
      <c r="C42" s="4">
        <v>8</v>
      </c>
      <c r="D42" s="1">
        <v>1</v>
      </c>
      <c r="E42" s="4">
        <f>C42*D42</f>
        <v>8</v>
      </c>
      <c r="G42" s="1">
        <v>1900</v>
      </c>
      <c r="H42" s="1">
        <v>1</v>
      </c>
      <c r="I42" s="4">
        <f t="shared" si="2"/>
        <v>15200</v>
      </c>
    </row>
    <row r="43" spans="1:9" ht="12.75">
      <c r="A43" s="25"/>
      <c r="B43" t="s">
        <v>25</v>
      </c>
      <c r="C43" s="4">
        <v>14</v>
      </c>
      <c r="D43" s="1">
        <v>2</v>
      </c>
      <c r="E43" s="4">
        <f t="shared" si="1"/>
        <v>28</v>
      </c>
      <c r="G43" s="1">
        <v>250</v>
      </c>
      <c r="H43" s="1">
        <v>1</v>
      </c>
      <c r="I43" s="4">
        <f t="shared" si="2"/>
        <v>3500</v>
      </c>
    </row>
    <row r="44" spans="1:9" ht="12.75">
      <c r="A44" s="18" t="s">
        <v>52</v>
      </c>
      <c r="C44" s="4"/>
      <c r="D44" s="1"/>
      <c r="E44" s="4"/>
      <c r="G44" s="1"/>
      <c r="H44" s="1"/>
      <c r="I44" s="4">
        <v>0</v>
      </c>
    </row>
    <row r="46" spans="9:10" ht="12.75">
      <c r="I46" s="6">
        <f>SUM(I36:I44)</f>
        <v>46300</v>
      </c>
      <c r="J46" t="s">
        <v>29</v>
      </c>
    </row>
    <row r="48" spans="1:6" ht="12.75">
      <c r="A48" s="23"/>
      <c r="F48" t="s">
        <v>38</v>
      </c>
    </row>
    <row r="49" ht="12.75">
      <c r="A49" s="23"/>
    </row>
    <row r="50" spans="4:5" ht="12.75">
      <c r="D50" s="27" t="s">
        <v>46</v>
      </c>
      <c r="E50" s="28">
        <f>SUM(I46-F30)</f>
        <v>135.5199999999968</v>
      </c>
    </row>
    <row r="51" spans="4:5" ht="12.75">
      <c r="D51" s="27"/>
      <c r="E51" s="28"/>
    </row>
  </sheetData>
  <mergeCells count="15">
    <mergeCell ref="E50:E51"/>
    <mergeCell ref="D50:D51"/>
    <mergeCell ref="G30:H30"/>
    <mergeCell ref="G32:H33"/>
    <mergeCell ref="A48:A49"/>
    <mergeCell ref="E32:E33"/>
    <mergeCell ref="A36:A43"/>
    <mergeCell ref="G34:I34"/>
    <mergeCell ref="F32:F33"/>
    <mergeCell ref="B2:I2"/>
    <mergeCell ref="A6:A9"/>
    <mergeCell ref="A26:A28"/>
    <mergeCell ref="A19:A25"/>
    <mergeCell ref="G16:J16"/>
    <mergeCell ref="A16:A1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5" r:id="rId3"/>
  <headerFooter alignWithMargins="0"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</dc:creator>
  <cp:keywords/>
  <dc:description/>
  <cp:lastModifiedBy>APSAP</cp:lastModifiedBy>
  <cp:lastPrinted>2009-10-01T17:44:08Z</cp:lastPrinted>
  <dcterms:created xsi:type="dcterms:W3CDTF">2009-03-14T15:31:57Z</dcterms:created>
  <dcterms:modified xsi:type="dcterms:W3CDTF">2009-10-01T17:44:10Z</dcterms:modified>
  <cp:category/>
  <cp:version/>
  <cp:contentType/>
  <cp:contentStatus/>
</cp:coreProperties>
</file>